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85" windowHeight="12120" activeTab="0"/>
  </bookViews>
  <sheets>
    <sheet name="決算・予算のみ" sheetId="1" r:id="rId1"/>
  </sheets>
  <definedNames/>
  <calcPr fullCalcOnLoad="1"/>
</workbook>
</file>

<file path=xl/sharedStrings.xml><?xml version="1.0" encoding="utf-8"?>
<sst xmlns="http://schemas.openxmlformats.org/spreadsheetml/2006/main" count="80" uniqueCount="41">
  <si>
    <t>歳      入</t>
  </si>
  <si>
    <t>予   算</t>
  </si>
  <si>
    <t>摘      要</t>
  </si>
  <si>
    <t>決   算</t>
  </si>
  <si>
    <t>備     考</t>
  </si>
  <si>
    <t>前年度繰越</t>
  </si>
  <si>
    <t>会　　　費</t>
  </si>
  <si>
    <t>会費・入会金</t>
  </si>
  <si>
    <t>雑　収　入</t>
  </si>
  <si>
    <t>預金利息・名簿売上</t>
  </si>
  <si>
    <t>合　　　計</t>
  </si>
  <si>
    <t>歳　　　出</t>
  </si>
  <si>
    <t>備      考</t>
  </si>
  <si>
    <t>会　議　費</t>
  </si>
  <si>
    <t>行　事　費</t>
  </si>
  <si>
    <t>事　務　費</t>
  </si>
  <si>
    <t>通信広報費</t>
  </si>
  <si>
    <t>備　品　費</t>
  </si>
  <si>
    <t>事務備品費</t>
  </si>
  <si>
    <t>母校振興費</t>
  </si>
  <si>
    <t>慶　弔　費</t>
  </si>
  <si>
    <t>事　業　費</t>
  </si>
  <si>
    <t>運　営　費</t>
  </si>
  <si>
    <t>施　設　費</t>
  </si>
  <si>
    <t>予　備　費</t>
  </si>
  <si>
    <t>次年度繰越</t>
  </si>
  <si>
    <t>消耗品・印刷</t>
  </si>
  <si>
    <t>郵送代・通信費・ネット</t>
  </si>
  <si>
    <t xml:space="preserve"> </t>
  </si>
  <si>
    <t>常任理事会費・役員会</t>
  </si>
  <si>
    <t>式典・卒業記念品</t>
  </si>
  <si>
    <t>職員餞別・弔電</t>
  </si>
  <si>
    <t>総会・講演会・食堂売店</t>
  </si>
  <si>
    <t>事務局活動費</t>
  </si>
  <si>
    <t>学校備品・講演会</t>
  </si>
  <si>
    <t>学校備品・消耗品ほか</t>
  </si>
  <si>
    <t>総会・食堂・売店</t>
  </si>
  <si>
    <t>卒業生307名×\10000</t>
  </si>
  <si>
    <t>施設維持費・電気代</t>
  </si>
  <si>
    <t>預金利息・名簿売上など</t>
  </si>
  <si>
    <t>卒業生315名×\10000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</si>
</sst>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8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i/>
      <sz val="11"/>
      <name val="HG丸ｺﾞｼｯｸM-PRO"/>
      <family val="3"/>
    </font>
    <font>
      <b/>
      <i/>
      <sz val="11"/>
      <name val="HG丸ｺﾞｼｯｸM-PRO"/>
      <family val="3"/>
    </font>
    <font>
      <b/>
      <i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8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6" fontId="2" fillId="0" borderId="10" xfId="57" applyFont="1" applyBorder="1" applyAlignment="1">
      <alignment vertical="center"/>
    </xf>
    <xf numFmtId="6" fontId="5" fillId="0" borderId="10" xfId="57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6" fontId="2" fillId="0" borderId="0" xfId="0" applyNumberFormat="1" applyFont="1" applyBorder="1" applyAlignment="1">
      <alignment vertical="center"/>
    </xf>
    <xf numFmtId="6" fontId="6" fillId="0" borderId="10" xfId="57" applyFont="1" applyBorder="1" applyAlignment="1">
      <alignment vertical="center"/>
    </xf>
    <xf numFmtId="6" fontId="6" fillId="0" borderId="10" xfId="0" applyNumberFormat="1" applyFont="1" applyBorder="1" applyAlignment="1">
      <alignment vertical="center"/>
    </xf>
    <xf numFmtId="6" fontId="6" fillId="0" borderId="0" xfId="0" applyNumberFormat="1" applyFont="1" applyBorder="1" applyAlignment="1">
      <alignment vertical="center"/>
    </xf>
    <xf numFmtId="6" fontId="6" fillId="0" borderId="10" xfId="57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6" fontId="8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3"/>
    </xf>
    <xf numFmtId="20" fontId="2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6" fontId="7" fillId="0" borderId="11" xfId="0" applyNumberFormat="1" applyFont="1" applyBorder="1" applyAlignment="1">
      <alignment horizontal="center" vertical="center"/>
    </xf>
    <xf numFmtId="6" fontId="7" fillId="0" borderId="12" xfId="0" applyNumberFormat="1" applyFont="1" applyBorder="1" applyAlignment="1">
      <alignment horizontal="center" vertical="center"/>
    </xf>
    <xf numFmtId="6" fontId="5" fillId="0" borderId="11" xfId="57" applyFont="1" applyBorder="1" applyAlignment="1">
      <alignment horizontal="center" vertical="center"/>
    </xf>
    <xf numFmtId="6" fontId="5" fillId="0" borderId="12" xfId="57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114300</xdr:rowOff>
    </xdr:from>
    <xdr:ext cx="76200" cy="209550"/>
    <xdr:sp fLocksText="0">
      <xdr:nvSpPr>
        <xdr:cNvPr id="1" name="テキスト 11"/>
        <xdr:cNvSpPr txBox="1">
          <a:spLocks noChangeArrowheads="1"/>
        </xdr:cNvSpPr>
      </xdr:nvSpPr>
      <xdr:spPr>
        <a:xfrm>
          <a:off x="0" y="809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38100</xdr:colOff>
      <xdr:row>26</xdr:row>
      <xdr:rowOff>190500</xdr:rowOff>
    </xdr:from>
    <xdr:to>
      <xdr:col>3</xdr:col>
      <xdr:colOff>600075</xdr:colOff>
      <xdr:row>26</xdr:row>
      <xdr:rowOff>523875</xdr:rowOff>
    </xdr:to>
    <xdr:sp>
      <xdr:nvSpPr>
        <xdr:cNvPr id="2" name="AutoShape 6"/>
        <xdr:cNvSpPr>
          <a:spLocks/>
        </xdr:cNvSpPr>
      </xdr:nvSpPr>
      <xdr:spPr>
        <a:xfrm>
          <a:off x="247650" y="6800850"/>
          <a:ext cx="3724275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</a:t>
          </a:r>
          <a:r>
            <a:rPr lang="en-US" cap="none" sz="1800" b="1" i="1" u="none" baseline="0">
              <a:solidFill>
                <a:srgbClr val="000000"/>
              </a:solidFill>
            </a:rPr>
            <a:t>28</a:t>
          </a:r>
          <a:r>
            <a:rPr lang="en-US" cap="none" sz="1800" b="1" i="1" u="none" baseline="0">
              <a:solidFill>
                <a:srgbClr val="000000"/>
              </a:solidFill>
            </a:rPr>
            <a:t>年度　予算案</a:t>
          </a:r>
        </a:p>
      </xdr:txBody>
    </xdr:sp>
    <xdr:clientData/>
  </xdr:twoCellAnchor>
  <xdr:oneCellAnchor>
    <xdr:from>
      <xdr:col>1</xdr:col>
      <xdr:colOff>0</xdr:colOff>
      <xdr:row>2</xdr:row>
      <xdr:rowOff>114300</xdr:rowOff>
    </xdr:from>
    <xdr:ext cx="76200" cy="209550"/>
    <xdr:sp fLocksText="0">
      <xdr:nvSpPr>
        <xdr:cNvPr id="3" name="テキスト 11"/>
        <xdr:cNvSpPr txBox="1">
          <a:spLocks noChangeArrowheads="1"/>
        </xdr:cNvSpPr>
      </xdr:nvSpPr>
      <xdr:spPr>
        <a:xfrm>
          <a:off x="209550" y="809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2</xdr:row>
      <xdr:rowOff>0</xdr:rowOff>
    </xdr:from>
    <xdr:to>
      <xdr:col>3</xdr:col>
      <xdr:colOff>504825</xdr:colOff>
      <xdr:row>3</xdr:row>
      <xdr:rowOff>209550</xdr:rowOff>
    </xdr:to>
    <xdr:sp>
      <xdr:nvSpPr>
        <xdr:cNvPr id="4" name="AutoShape 1"/>
        <xdr:cNvSpPr>
          <a:spLocks/>
        </xdr:cNvSpPr>
      </xdr:nvSpPr>
      <xdr:spPr>
        <a:xfrm>
          <a:off x="209550" y="695325"/>
          <a:ext cx="3667125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令和元年度　決　算</a:t>
          </a:r>
        </a:p>
      </xdr:txBody>
    </xdr:sp>
    <xdr:clientData/>
  </xdr:twoCellAnchor>
  <xdr:twoCellAnchor>
    <xdr:from>
      <xdr:col>1</xdr:col>
      <xdr:colOff>38100</xdr:colOff>
      <xdr:row>26</xdr:row>
      <xdr:rowOff>190500</xdr:rowOff>
    </xdr:from>
    <xdr:to>
      <xdr:col>3</xdr:col>
      <xdr:colOff>600075</xdr:colOff>
      <xdr:row>26</xdr:row>
      <xdr:rowOff>523875</xdr:rowOff>
    </xdr:to>
    <xdr:sp>
      <xdr:nvSpPr>
        <xdr:cNvPr id="5" name="AutoShape 6"/>
        <xdr:cNvSpPr>
          <a:spLocks/>
        </xdr:cNvSpPr>
      </xdr:nvSpPr>
      <xdr:spPr>
        <a:xfrm>
          <a:off x="247650" y="6800850"/>
          <a:ext cx="3724275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令和２年度　予算案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7"/>
  <sheetViews>
    <sheetView tabSelected="1" view="pageBreakPreview" zoomScale="80" zoomScaleNormal="80" zoomScaleSheetLayoutView="80" zoomScalePageLayoutView="0" workbookViewId="0" topLeftCell="A1">
      <selection activeCell="F22" sqref="F22"/>
    </sheetView>
  </sheetViews>
  <sheetFormatPr defaultColWidth="8.50390625" defaultRowHeight="13.5"/>
  <cols>
    <col min="1" max="1" width="2.75390625" style="1" customWidth="1"/>
    <col min="2" max="2" width="22.625" style="1" customWidth="1"/>
    <col min="3" max="3" width="18.875" style="1" bestFit="1" customWidth="1"/>
    <col min="4" max="4" width="21.00390625" style="1" customWidth="1"/>
    <col min="5" max="5" width="18.875" style="1" bestFit="1" customWidth="1"/>
    <col min="6" max="6" width="25.375" style="1" customWidth="1"/>
    <col min="7" max="7" width="5.00390625" style="1" customWidth="1"/>
    <col min="8" max="8" width="2.50390625" style="1" customWidth="1"/>
    <col min="9" max="9" width="8.50390625" style="1" customWidth="1"/>
    <col min="10" max="16384" width="8.50390625" style="1" customWidth="1"/>
  </cols>
  <sheetData>
    <row r="1" ht="31.5" customHeight="1"/>
    <row r="2" spans="2:6" ht="23.25" customHeight="1">
      <c r="B2" s="2"/>
      <c r="F2" s="3"/>
    </row>
    <row r="3" ht="11.25" customHeight="1"/>
    <row r="4" spans="2:6" ht="32.25" customHeight="1">
      <c r="B4" s="4"/>
      <c r="D4" s="1" t="s">
        <v>28</v>
      </c>
      <c r="F4" s="3"/>
    </row>
    <row r="5" spans="2:6" ht="30" customHeight="1"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</row>
    <row r="6" spans="2:6" ht="17.25">
      <c r="B6" s="15" t="s">
        <v>5</v>
      </c>
      <c r="C6" s="10">
        <v>6340782</v>
      </c>
      <c r="D6" s="7"/>
      <c r="E6" s="10">
        <v>6340782</v>
      </c>
      <c r="F6" s="8"/>
    </row>
    <row r="7" spans="2:6" ht="17.25">
      <c r="B7" s="15" t="s">
        <v>6</v>
      </c>
      <c r="C7" s="10">
        <v>3070000</v>
      </c>
      <c r="D7" s="7" t="s">
        <v>7</v>
      </c>
      <c r="E7" s="10">
        <v>3070000</v>
      </c>
      <c r="F7" s="8" t="s">
        <v>37</v>
      </c>
    </row>
    <row r="8" spans="2:6" ht="17.25">
      <c r="B8" s="15" t="s">
        <v>8</v>
      </c>
      <c r="C8" s="10">
        <v>0</v>
      </c>
      <c r="D8" s="7" t="s">
        <v>39</v>
      </c>
      <c r="E8" s="10">
        <v>5404</v>
      </c>
      <c r="F8" s="8"/>
    </row>
    <row r="9" spans="2:6" ht="24.75" customHeight="1">
      <c r="B9" s="15" t="s">
        <v>10</v>
      </c>
      <c r="C9" s="10">
        <v>8833256</v>
      </c>
      <c r="D9" s="6"/>
      <c r="E9" s="10">
        <f>SUM(E6:E8)</f>
        <v>9416186</v>
      </c>
      <c r="F9" s="8"/>
    </row>
    <row r="10" ht="22.5" customHeight="1"/>
    <row r="11" spans="2:6" ht="30" customHeight="1">
      <c r="B11" s="5" t="s">
        <v>11</v>
      </c>
      <c r="C11" s="5" t="s">
        <v>1</v>
      </c>
      <c r="D11" s="5" t="s">
        <v>2</v>
      </c>
      <c r="E11" s="5" t="s">
        <v>3</v>
      </c>
      <c r="F11" s="5" t="s">
        <v>12</v>
      </c>
    </row>
    <row r="12" spans="2:6" ht="17.25">
      <c r="B12" s="15" t="s">
        <v>13</v>
      </c>
      <c r="C12" s="10">
        <v>70000</v>
      </c>
      <c r="D12" s="7" t="s">
        <v>29</v>
      </c>
      <c r="E12" s="10">
        <v>36855</v>
      </c>
      <c r="F12" s="8"/>
    </row>
    <row r="13" spans="2:6" ht="17.25">
      <c r="B13" s="15" t="s">
        <v>14</v>
      </c>
      <c r="C13" s="10">
        <v>200000</v>
      </c>
      <c r="D13" s="7" t="s">
        <v>30</v>
      </c>
      <c r="E13" s="10">
        <v>176805</v>
      </c>
      <c r="F13" s="8"/>
    </row>
    <row r="14" spans="2:6" ht="17.25">
      <c r="B14" s="15" t="s">
        <v>15</v>
      </c>
      <c r="C14" s="10">
        <v>100000</v>
      </c>
      <c r="D14" s="7" t="s">
        <v>26</v>
      </c>
      <c r="E14" s="10">
        <v>11464</v>
      </c>
      <c r="F14" s="8"/>
    </row>
    <row r="15" spans="2:6" ht="17.25">
      <c r="B15" s="15" t="s">
        <v>16</v>
      </c>
      <c r="C15" s="10">
        <v>700000</v>
      </c>
      <c r="D15" s="7" t="s">
        <v>27</v>
      </c>
      <c r="E15" s="10">
        <v>601058</v>
      </c>
      <c r="F15" s="8"/>
    </row>
    <row r="16" spans="2:6" ht="17.25">
      <c r="B16" s="15" t="s">
        <v>17</v>
      </c>
      <c r="C16" s="10">
        <v>150000</v>
      </c>
      <c r="D16" s="7" t="s">
        <v>18</v>
      </c>
      <c r="E16" s="10">
        <v>3930</v>
      </c>
      <c r="F16" s="8"/>
    </row>
    <row r="17" spans="2:6" ht="17.25">
      <c r="B17" s="15" t="s">
        <v>19</v>
      </c>
      <c r="C17" s="10">
        <v>500000</v>
      </c>
      <c r="D17" s="7" t="s">
        <v>35</v>
      </c>
      <c r="E17" s="10">
        <v>191773</v>
      </c>
      <c r="F17" s="8"/>
    </row>
    <row r="18" spans="2:6" ht="17.25">
      <c r="B18" s="15" t="s">
        <v>20</v>
      </c>
      <c r="C18" s="10">
        <v>120000</v>
      </c>
      <c r="D18" s="7" t="s">
        <v>31</v>
      </c>
      <c r="E18" s="10">
        <v>38000</v>
      </c>
      <c r="F18" s="8"/>
    </row>
    <row r="19" spans="2:6" ht="17.25">
      <c r="B19" s="15" t="s">
        <v>21</v>
      </c>
      <c r="C19" s="13">
        <v>400000</v>
      </c>
      <c r="D19" s="7" t="s">
        <v>32</v>
      </c>
      <c r="E19" s="10">
        <v>263180</v>
      </c>
      <c r="F19" s="8"/>
    </row>
    <row r="20" spans="2:7" ht="17.25">
      <c r="B20" s="15" t="s">
        <v>22</v>
      </c>
      <c r="C20" s="10">
        <v>200000</v>
      </c>
      <c r="D20" s="7" t="s">
        <v>33</v>
      </c>
      <c r="E20" s="10">
        <v>176892</v>
      </c>
      <c r="F20" s="8"/>
      <c r="G20" s="18"/>
    </row>
    <row r="21" spans="2:6" ht="17.25">
      <c r="B21" s="15" t="s">
        <v>23</v>
      </c>
      <c r="C21" s="10">
        <v>1400000</v>
      </c>
      <c r="D21" s="7" t="s">
        <v>38</v>
      </c>
      <c r="E21" s="10">
        <v>944067</v>
      </c>
      <c r="F21" s="8"/>
    </row>
    <row r="22" spans="2:6" ht="17.25">
      <c r="B22" s="15" t="s">
        <v>24</v>
      </c>
      <c r="C22" s="10">
        <v>4993256</v>
      </c>
      <c r="D22" s="7"/>
      <c r="E22" s="10">
        <v>320000</v>
      </c>
      <c r="F22" s="8"/>
    </row>
    <row r="23" spans="2:6" ht="24.75" customHeight="1">
      <c r="B23" s="19" t="s">
        <v>10</v>
      </c>
      <c r="C23" s="21">
        <f>SUM(C12:C22)</f>
        <v>8833256</v>
      </c>
      <c r="D23" s="23"/>
      <c r="E23" s="21">
        <f>SUM(E12:E22)</f>
        <v>2764024</v>
      </c>
      <c r="F23" s="14" t="s">
        <v>25</v>
      </c>
    </row>
    <row r="24" spans="2:6" ht="24.75" customHeight="1">
      <c r="B24" s="20"/>
      <c r="C24" s="22"/>
      <c r="D24" s="24"/>
      <c r="E24" s="22"/>
      <c r="F24" s="16">
        <f>E9-E23</f>
        <v>6652162</v>
      </c>
    </row>
    <row r="25" spans="2:6" ht="10.5" customHeight="1">
      <c r="B25" s="17"/>
      <c r="C25" s="12"/>
      <c r="D25" s="3"/>
      <c r="E25" s="12"/>
      <c r="F25" s="3"/>
    </row>
    <row r="26" spans="2:6" ht="13.5">
      <c r="B26" s="3"/>
      <c r="C26" s="9"/>
      <c r="D26" s="3"/>
      <c r="E26" s="9"/>
      <c r="F26" s="3"/>
    </row>
    <row r="27" ht="45" customHeight="1"/>
    <row r="29" spans="2:6" ht="30" customHeight="1">
      <c r="B29" s="5" t="s">
        <v>0</v>
      </c>
      <c r="C29" s="5" t="s">
        <v>1</v>
      </c>
      <c r="D29" s="5" t="s">
        <v>2</v>
      </c>
      <c r="E29" s="5" t="s">
        <v>3</v>
      </c>
      <c r="F29" s="5" t="s">
        <v>4</v>
      </c>
    </row>
    <row r="30" spans="2:6" ht="17.25">
      <c r="B30" s="15" t="s">
        <v>5</v>
      </c>
      <c r="C30" s="10">
        <f>F24</f>
        <v>6652162</v>
      </c>
      <c r="D30" s="7"/>
      <c r="E30" s="10"/>
      <c r="F30" s="8"/>
    </row>
    <row r="31" spans="2:6" ht="17.25">
      <c r="B31" s="15" t="s">
        <v>6</v>
      </c>
      <c r="C31" s="10">
        <v>3150000</v>
      </c>
      <c r="D31" s="7" t="s">
        <v>7</v>
      </c>
      <c r="E31" s="10"/>
      <c r="F31" s="8" t="s">
        <v>40</v>
      </c>
    </row>
    <row r="32" spans="2:6" ht="17.25">
      <c r="B32" s="15" t="s">
        <v>8</v>
      </c>
      <c r="C32" s="10">
        <v>0</v>
      </c>
      <c r="D32" s="7" t="s">
        <v>9</v>
      </c>
      <c r="E32" s="10"/>
      <c r="F32" s="8"/>
    </row>
    <row r="33" spans="2:6" ht="24.75" customHeight="1">
      <c r="B33" s="15" t="s">
        <v>10</v>
      </c>
      <c r="C33" s="10">
        <f>SUM(C30,C31,C32)</f>
        <v>9802162</v>
      </c>
      <c r="D33" s="6"/>
      <c r="E33" s="10"/>
      <c r="F33" s="8"/>
    </row>
    <row r="34" ht="20.25" customHeight="1"/>
    <row r="35" spans="2:6" ht="30" customHeight="1">
      <c r="B35" s="5" t="s">
        <v>11</v>
      </c>
      <c r="C35" s="5" t="s">
        <v>1</v>
      </c>
      <c r="D35" s="5" t="s">
        <v>2</v>
      </c>
      <c r="E35" s="5" t="s">
        <v>3</v>
      </c>
      <c r="F35" s="5" t="s">
        <v>12</v>
      </c>
    </row>
    <row r="36" spans="2:6" ht="17.25">
      <c r="B36" s="15" t="s">
        <v>13</v>
      </c>
      <c r="C36" s="10">
        <v>70000</v>
      </c>
      <c r="D36" s="7" t="s">
        <v>29</v>
      </c>
      <c r="E36" s="10"/>
      <c r="F36" s="8"/>
    </row>
    <row r="37" spans="2:6" ht="17.25">
      <c r="B37" s="15" t="s">
        <v>14</v>
      </c>
      <c r="C37" s="10">
        <v>200000</v>
      </c>
      <c r="D37" s="7" t="s">
        <v>30</v>
      </c>
      <c r="E37" s="10"/>
      <c r="F37" s="8"/>
    </row>
    <row r="38" spans="2:6" ht="17.25">
      <c r="B38" s="15" t="s">
        <v>15</v>
      </c>
      <c r="C38" s="10">
        <v>100000</v>
      </c>
      <c r="D38" s="7" t="s">
        <v>26</v>
      </c>
      <c r="E38" s="10"/>
      <c r="F38" s="8"/>
    </row>
    <row r="39" spans="2:6" ht="17.25">
      <c r="B39" s="15" t="s">
        <v>16</v>
      </c>
      <c r="C39" s="10">
        <v>700000</v>
      </c>
      <c r="D39" s="7" t="s">
        <v>27</v>
      </c>
      <c r="E39" s="10"/>
      <c r="F39" s="8"/>
    </row>
    <row r="40" spans="2:6" ht="17.25">
      <c r="B40" s="15" t="s">
        <v>17</v>
      </c>
      <c r="C40" s="10">
        <v>150000</v>
      </c>
      <c r="D40" s="7" t="s">
        <v>18</v>
      </c>
      <c r="E40" s="10"/>
      <c r="F40" s="8"/>
    </row>
    <row r="41" spans="2:6" ht="17.25">
      <c r="B41" s="15" t="s">
        <v>19</v>
      </c>
      <c r="C41" s="10">
        <v>500000</v>
      </c>
      <c r="D41" s="7" t="s">
        <v>34</v>
      </c>
      <c r="E41" s="10"/>
      <c r="F41" s="8"/>
    </row>
    <row r="42" spans="2:6" ht="17.25">
      <c r="B42" s="15" t="s">
        <v>20</v>
      </c>
      <c r="C42" s="10">
        <v>120000</v>
      </c>
      <c r="D42" s="7" t="s">
        <v>31</v>
      </c>
      <c r="E42" s="10"/>
      <c r="F42" s="8"/>
    </row>
    <row r="43" spans="2:6" ht="17.25">
      <c r="B43" s="15" t="s">
        <v>21</v>
      </c>
      <c r="C43" s="13">
        <v>400000</v>
      </c>
      <c r="D43" s="7" t="s">
        <v>36</v>
      </c>
      <c r="E43" s="10"/>
      <c r="F43" s="8"/>
    </row>
    <row r="44" spans="2:6" ht="17.25">
      <c r="B44" s="15" t="s">
        <v>22</v>
      </c>
      <c r="C44" s="10">
        <v>200000</v>
      </c>
      <c r="D44" s="7" t="s">
        <v>33</v>
      </c>
      <c r="E44" s="10"/>
      <c r="F44" s="8"/>
    </row>
    <row r="45" spans="2:6" ht="17.25">
      <c r="B45" s="15" t="s">
        <v>23</v>
      </c>
      <c r="C45" s="10">
        <v>1400000</v>
      </c>
      <c r="D45" s="7" t="s">
        <v>38</v>
      </c>
      <c r="E45" s="10"/>
      <c r="F45" s="8"/>
    </row>
    <row r="46" spans="2:6" ht="17.25">
      <c r="B46" s="15" t="s">
        <v>24</v>
      </c>
      <c r="C46" s="10">
        <f>C33-SUM(C36:C45)</f>
        <v>5962162</v>
      </c>
      <c r="D46" s="7"/>
      <c r="E46" s="10"/>
      <c r="F46" s="8"/>
    </row>
    <row r="47" spans="2:6" ht="24.75" customHeight="1">
      <c r="B47" s="15" t="s">
        <v>10</v>
      </c>
      <c r="C47" s="11">
        <f>SUM(C36:C46)</f>
        <v>9802162</v>
      </c>
      <c r="D47" s="8"/>
      <c r="E47" s="11"/>
      <c r="F47" s="8"/>
    </row>
  </sheetData>
  <sheetProtection/>
  <mergeCells count="4">
    <mergeCell ref="B23:B24"/>
    <mergeCell ref="C23:C24"/>
    <mergeCell ref="D23:D24"/>
    <mergeCell ref="E23:E24"/>
  </mergeCells>
  <printOptions/>
  <pageMargins left="0.5905511811023623" right="0.4724409448818898" top="0.5118110236220472" bottom="0.5905511811023623" header="0.2362204724409449" footer="0.5118110236220472"/>
  <pageSetup horizontalDpi="600" verticalDpi="600" orientation="landscape" paperSize="12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kuramoto</dc:creator>
  <cp:keywords/>
  <dc:description/>
  <cp:lastModifiedBy>倉本泰樹</cp:lastModifiedBy>
  <cp:lastPrinted>2020-11-05T02:07:09Z</cp:lastPrinted>
  <dcterms:created xsi:type="dcterms:W3CDTF">1997-03-23T13:18:00Z</dcterms:created>
  <dcterms:modified xsi:type="dcterms:W3CDTF">2020-11-05T02:08:53Z</dcterms:modified>
  <cp:category/>
  <cp:version/>
  <cp:contentType/>
  <cp:contentStatus/>
</cp:coreProperties>
</file>