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35" windowHeight="4950" activeTab="0"/>
  </bookViews>
  <sheets>
    <sheet name="18年度決算報告" sheetId="1" r:id="rId1"/>
  </sheets>
  <definedNames>
    <definedName name="_xlnm.Print_Area" localSheetId="0">'18年度決算報告'!$B$2:$G$48</definedName>
  </definedNames>
  <calcPr fullCalcOnLoad="1"/>
</workbook>
</file>

<file path=xl/sharedStrings.xml><?xml version="1.0" encoding="utf-8"?>
<sst xmlns="http://schemas.openxmlformats.org/spreadsheetml/2006/main" count="81" uniqueCount="44">
  <si>
    <t>前年度繰越</t>
  </si>
  <si>
    <t>会費・入会金</t>
  </si>
  <si>
    <t>預金利息・名簿売上</t>
  </si>
  <si>
    <t>常任理事会費</t>
  </si>
  <si>
    <t>総会補助・卒業記念品</t>
  </si>
  <si>
    <t>消耗品・印刷</t>
  </si>
  <si>
    <t>通信広報費</t>
  </si>
  <si>
    <t>事務備品費</t>
  </si>
  <si>
    <t>母校振興費</t>
  </si>
  <si>
    <t>事務局活動費</t>
  </si>
  <si>
    <t>歳      入</t>
  </si>
  <si>
    <t>予   算</t>
  </si>
  <si>
    <t>摘      要</t>
  </si>
  <si>
    <t>決   算</t>
  </si>
  <si>
    <t>備      考</t>
  </si>
  <si>
    <t>備     考</t>
  </si>
  <si>
    <t>合　　　計</t>
  </si>
  <si>
    <t>雑　収　入</t>
  </si>
  <si>
    <t>会　　　費</t>
  </si>
  <si>
    <t>歳　　　出</t>
  </si>
  <si>
    <t>会　議　費</t>
  </si>
  <si>
    <t>行　事　費</t>
  </si>
  <si>
    <t>事　務　費</t>
  </si>
  <si>
    <t>備　品　費</t>
  </si>
  <si>
    <t>慶　弔　費</t>
  </si>
  <si>
    <t>事　業　費</t>
  </si>
  <si>
    <t>運　営　費</t>
  </si>
  <si>
    <t>郵送代・通信費</t>
  </si>
  <si>
    <t>国体参加補助など</t>
  </si>
  <si>
    <t>総会補助・卒業式・入学式</t>
  </si>
  <si>
    <t>国体参加・留学補助</t>
  </si>
  <si>
    <t>職員餞別など</t>
  </si>
  <si>
    <t xml:space="preserve"> </t>
  </si>
  <si>
    <t>施　設　費</t>
  </si>
  <si>
    <t>予　備　費</t>
  </si>
  <si>
    <t>次年度繰越</t>
  </si>
  <si>
    <t>卒業生351名×\10000</t>
  </si>
  <si>
    <t>同窓会館建設・周年事業</t>
  </si>
  <si>
    <t>郵送代・通信費・ネット</t>
  </si>
  <si>
    <t>建設・設計料</t>
  </si>
  <si>
    <t>電気代</t>
  </si>
  <si>
    <t>職員餞別・生花・弔電</t>
  </si>
  <si>
    <t>卒業生３５1名×\10000</t>
  </si>
  <si>
    <t>慶弔・総会補助・修理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</si>
</sst>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i/>
      <sz val="18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6" fontId="2" fillId="0" borderId="1" xfId="18" applyFont="1" applyBorder="1" applyAlignment="1">
      <alignment vertical="center"/>
    </xf>
    <xf numFmtId="6" fontId="5" fillId="0" borderId="1" xfId="18" applyFont="1" applyBorder="1" applyAlignment="1">
      <alignment vertical="center"/>
    </xf>
    <xf numFmtId="0" fontId="2" fillId="0" borderId="1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7" fillId="0" borderId="1" xfId="18" applyFont="1" applyBorder="1" applyAlignment="1">
      <alignment vertical="center"/>
    </xf>
    <xf numFmtId="6" fontId="7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6" fontId="7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6" fontId="7" fillId="0" borderId="1" xfId="18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6" fontId="9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8" fillId="0" borderId="2" xfId="0" applyNumberFormat="1" applyFont="1" applyBorder="1" applyAlignment="1">
      <alignment horizontal="center" vertical="center"/>
    </xf>
    <xf numFmtId="6" fontId="8" fillId="0" borderId="3" xfId="0" applyNumberFormat="1" applyFont="1" applyBorder="1" applyAlignment="1">
      <alignment horizontal="center" vertical="center"/>
    </xf>
    <xf numFmtId="6" fontId="5" fillId="0" borderId="2" xfId="18" applyFont="1" applyBorder="1" applyAlignment="1">
      <alignment horizontal="center" vertical="center"/>
    </xf>
    <xf numFmtId="6" fontId="5" fillId="0" borderId="3" xfId="18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　平成１8年度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913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6010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685800" y="64389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　平成１9年度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 topLeftCell="A14">
      <selection activeCell="D23" sqref="D23:D24"/>
    </sheetView>
  </sheetViews>
  <sheetFormatPr defaultColWidth="9.0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32</v>
      </c>
      <c r="F4" s="3"/>
    </row>
    <row r="5" spans="2:6" ht="30" customHeight="1">
      <c r="B5" s="5" t="s">
        <v>10</v>
      </c>
      <c r="C5" s="5" t="s">
        <v>11</v>
      </c>
      <c r="D5" s="5" t="s">
        <v>12</v>
      </c>
      <c r="E5" s="5" t="s">
        <v>13</v>
      </c>
      <c r="F5" s="5" t="s">
        <v>15</v>
      </c>
    </row>
    <row r="6" spans="2:6" ht="17.25">
      <c r="B6" s="14" t="s">
        <v>0</v>
      </c>
      <c r="C6" s="10">
        <v>323984</v>
      </c>
      <c r="D6" s="7"/>
      <c r="E6" s="10">
        <v>323984</v>
      </c>
      <c r="F6" s="8"/>
    </row>
    <row r="7" spans="2:6" ht="17.25">
      <c r="B7" s="14" t="s">
        <v>18</v>
      </c>
      <c r="C7" s="10">
        <v>3510000</v>
      </c>
      <c r="D7" s="7" t="s">
        <v>1</v>
      </c>
      <c r="E7" s="10">
        <v>3510000</v>
      </c>
      <c r="F7" s="8" t="s">
        <v>42</v>
      </c>
    </row>
    <row r="8" spans="2:6" ht="17.25">
      <c r="B8" s="14" t="s">
        <v>17</v>
      </c>
      <c r="C8" s="10">
        <v>100000</v>
      </c>
      <c r="D8" s="7" t="s">
        <v>2</v>
      </c>
      <c r="E8" s="10">
        <v>239927</v>
      </c>
      <c r="F8" s="8"/>
    </row>
    <row r="9" spans="2:6" ht="24.75" customHeight="1">
      <c r="B9" s="14" t="s">
        <v>16</v>
      </c>
      <c r="C9" s="10">
        <f>SUM(C6,C7,C8)</f>
        <v>3933984</v>
      </c>
      <c r="D9" s="6"/>
      <c r="E9" s="10">
        <f>SUM(E6:E8)</f>
        <v>4073911</v>
      </c>
      <c r="F9" s="8"/>
    </row>
    <row r="10" ht="22.5" customHeight="1"/>
    <row r="11" spans="2:6" ht="30" customHeight="1">
      <c r="B11" s="5" t="s">
        <v>19</v>
      </c>
      <c r="C11" s="5" t="s">
        <v>11</v>
      </c>
      <c r="D11" s="5" t="s">
        <v>12</v>
      </c>
      <c r="E11" s="5" t="s">
        <v>13</v>
      </c>
      <c r="F11" s="5" t="s">
        <v>14</v>
      </c>
    </row>
    <row r="12" spans="2:6" ht="17.25">
      <c r="B12" s="14" t="s">
        <v>20</v>
      </c>
      <c r="C12" s="10">
        <v>70000</v>
      </c>
      <c r="D12" s="7" t="s">
        <v>3</v>
      </c>
      <c r="E12" s="10">
        <v>26527</v>
      </c>
      <c r="F12" s="8"/>
    </row>
    <row r="13" spans="2:6" ht="17.25">
      <c r="B13" s="14" t="s">
        <v>21</v>
      </c>
      <c r="C13" s="10">
        <v>70000</v>
      </c>
      <c r="D13" s="7" t="s">
        <v>4</v>
      </c>
      <c r="E13" s="10">
        <v>37277</v>
      </c>
      <c r="F13" s="8"/>
    </row>
    <row r="14" spans="2:6" ht="17.25">
      <c r="B14" s="14" t="s">
        <v>22</v>
      </c>
      <c r="C14" s="10">
        <v>30000</v>
      </c>
      <c r="D14" s="7" t="s">
        <v>5</v>
      </c>
      <c r="E14" s="10">
        <v>12673</v>
      </c>
      <c r="F14" s="8"/>
    </row>
    <row r="15" spans="2:6" ht="17.25">
      <c r="B15" s="14" t="s">
        <v>6</v>
      </c>
      <c r="C15" s="10">
        <v>210000</v>
      </c>
      <c r="D15" s="7" t="s">
        <v>38</v>
      </c>
      <c r="E15" s="10">
        <v>90982</v>
      </c>
      <c r="F15" s="8"/>
    </row>
    <row r="16" spans="2:6" ht="17.25">
      <c r="B16" s="14" t="s">
        <v>23</v>
      </c>
      <c r="C16" s="10">
        <v>30000</v>
      </c>
      <c r="D16" s="7" t="s">
        <v>7</v>
      </c>
      <c r="E16" s="10">
        <v>0</v>
      </c>
      <c r="F16" s="8"/>
    </row>
    <row r="17" spans="2:6" ht="17.25">
      <c r="B17" s="14" t="s">
        <v>8</v>
      </c>
      <c r="C17" s="10">
        <v>0</v>
      </c>
      <c r="D17" s="7" t="s">
        <v>28</v>
      </c>
      <c r="E17" s="10">
        <v>0</v>
      </c>
      <c r="F17" s="8"/>
    </row>
    <row r="18" spans="2:6" ht="17.25">
      <c r="B18" s="14" t="s">
        <v>24</v>
      </c>
      <c r="C18" s="10">
        <v>60000</v>
      </c>
      <c r="D18" s="7" t="s">
        <v>41</v>
      </c>
      <c r="E18" s="10">
        <v>58525</v>
      </c>
      <c r="F18" s="8"/>
    </row>
    <row r="19" spans="2:6" ht="17.25">
      <c r="B19" s="14" t="s">
        <v>25</v>
      </c>
      <c r="C19" s="15">
        <v>2700000</v>
      </c>
      <c r="D19" s="7" t="s">
        <v>37</v>
      </c>
      <c r="E19" s="10">
        <v>2700000</v>
      </c>
      <c r="F19" s="8"/>
    </row>
    <row r="20" spans="2:6" ht="17.25">
      <c r="B20" s="14" t="s">
        <v>26</v>
      </c>
      <c r="C20" s="10">
        <v>50000</v>
      </c>
      <c r="D20" s="7" t="s">
        <v>9</v>
      </c>
      <c r="E20" s="10">
        <v>78900</v>
      </c>
      <c r="F20" s="8"/>
    </row>
    <row r="21" spans="2:6" ht="17.25">
      <c r="B21" s="14" t="s">
        <v>33</v>
      </c>
      <c r="C21" s="10">
        <v>500000</v>
      </c>
      <c r="D21" s="7" t="s">
        <v>40</v>
      </c>
      <c r="E21" s="10">
        <v>459929</v>
      </c>
      <c r="F21" s="8"/>
    </row>
    <row r="22" spans="2:6" ht="17.25">
      <c r="B22" s="14" t="s">
        <v>34</v>
      </c>
      <c r="C22" s="10">
        <f>C9-SUM(C12:C21)</f>
        <v>213984</v>
      </c>
      <c r="D22" s="7" t="s">
        <v>43</v>
      </c>
      <c r="E22" s="10">
        <v>144750</v>
      </c>
      <c r="F22" s="8"/>
    </row>
    <row r="23" spans="2:6" ht="13.5">
      <c r="B23" s="18" t="s">
        <v>16</v>
      </c>
      <c r="C23" s="20">
        <f>SUM(C12:C22)</f>
        <v>3933984</v>
      </c>
      <c r="D23" s="22"/>
      <c r="E23" s="20">
        <f>SUM(E12:E22)</f>
        <v>3609563</v>
      </c>
      <c r="F23" s="16" t="s">
        <v>35</v>
      </c>
    </row>
    <row r="24" spans="2:6" ht="24.75" customHeight="1">
      <c r="B24" s="19"/>
      <c r="C24" s="21"/>
      <c r="D24" s="23"/>
      <c r="E24" s="21"/>
      <c r="F24" s="17">
        <f>E9-E23</f>
        <v>464348</v>
      </c>
    </row>
    <row r="25" spans="2:6" ht="24.7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10</v>
      </c>
      <c r="C29" s="5" t="s">
        <v>11</v>
      </c>
      <c r="D29" s="5" t="s">
        <v>12</v>
      </c>
      <c r="E29" s="5" t="s">
        <v>13</v>
      </c>
      <c r="F29" s="5" t="s">
        <v>15</v>
      </c>
    </row>
    <row r="30" spans="2:6" ht="17.25">
      <c r="B30" s="14" t="s">
        <v>0</v>
      </c>
      <c r="C30" s="10">
        <f>F24</f>
        <v>464348</v>
      </c>
      <c r="D30" s="7"/>
      <c r="E30" s="10"/>
      <c r="F30" s="8"/>
    </row>
    <row r="31" spans="2:6" ht="17.25">
      <c r="B31" s="14" t="s">
        <v>18</v>
      </c>
      <c r="C31" s="10">
        <v>3510000</v>
      </c>
      <c r="D31" s="7" t="s">
        <v>1</v>
      </c>
      <c r="E31" s="10"/>
      <c r="F31" s="8" t="s">
        <v>36</v>
      </c>
    </row>
    <row r="32" spans="2:6" ht="17.25">
      <c r="B32" s="14" t="s">
        <v>17</v>
      </c>
      <c r="C32" s="10">
        <v>0</v>
      </c>
      <c r="D32" s="7" t="s">
        <v>2</v>
      </c>
      <c r="E32" s="10"/>
      <c r="F32" s="8"/>
    </row>
    <row r="33" spans="2:6" ht="24.75" customHeight="1">
      <c r="B33" s="14" t="s">
        <v>16</v>
      </c>
      <c r="C33" s="10">
        <f>SUM(C30,C31,C32)</f>
        <v>3974348</v>
      </c>
      <c r="D33" s="6"/>
      <c r="E33" s="10"/>
      <c r="F33" s="8"/>
    </row>
    <row r="34" ht="20.25" customHeight="1"/>
    <row r="35" spans="2:6" ht="30" customHeight="1">
      <c r="B35" s="5" t="s">
        <v>19</v>
      </c>
      <c r="C35" s="5" t="s">
        <v>11</v>
      </c>
      <c r="D35" s="5" t="s">
        <v>12</v>
      </c>
      <c r="E35" s="5" t="s">
        <v>13</v>
      </c>
      <c r="F35" s="5" t="s">
        <v>14</v>
      </c>
    </row>
    <row r="36" spans="2:6" ht="17.25">
      <c r="B36" s="14" t="s">
        <v>20</v>
      </c>
      <c r="C36" s="10">
        <v>70000</v>
      </c>
      <c r="D36" s="7" t="s">
        <v>3</v>
      </c>
      <c r="E36" s="10"/>
      <c r="F36" s="8"/>
    </row>
    <row r="37" spans="2:6" ht="17.25">
      <c r="B37" s="14" t="s">
        <v>21</v>
      </c>
      <c r="C37" s="10">
        <v>70000</v>
      </c>
      <c r="D37" s="7" t="s">
        <v>29</v>
      </c>
      <c r="E37" s="10"/>
      <c r="F37" s="8"/>
    </row>
    <row r="38" spans="2:6" ht="17.25">
      <c r="B38" s="14" t="s">
        <v>22</v>
      </c>
      <c r="C38" s="10">
        <v>30000</v>
      </c>
      <c r="D38" s="7" t="s">
        <v>5</v>
      </c>
      <c r="E38" s="10"/>
      <c r="F38" s="8"/>
    </row>
    <row r="39" spans="2:6" ht="17.25">
      <c r="B39" s="14" t="s">
        <v>6</v>
      </c>
      <c r="C39" s="10">
        <v>210000</v>
      </c>
      <c r="D39" s="7" t="s">
        <v>27</v>
      </c>
      <c r="E39" s="10"/>
      <c r="F39" s="8"/>
    </row>
    <row r="40" spans="2:6" ht="17.25">
      <c r="B40" s="14" t="s">
        <v>23</v>
      </c>
      <c r="C40" s="10">
        <v>30000</v>
      </c>
      <c r="D40" s="7" t="s">
        <v>7</v>
      </c>
      <c r="E40" s="10"/>
      <c r="F40" s="8"/>
    </row>
    <row r="41" spans="2:6" ht="17.25">
      <c r="B41" s="14" t="s">
        <v>8</v>
      </c>
      <c r="C41" s="10">
        <v>0</v>
      </c>
      <c r="D41" s="7" t="s">
        <v>30</v>
      </c>
      <c r="E41" s="10"/>
      <c r="F41" s="8"/>
    </row>
    <row r="42" spans="2:6" ht="17.25">
      <c r="B42" s="14" t="s">
        <v>24</v>
      </c>
      <c r="C42" s="10">
        <v>60000</v>
      </c>
      <c r="D42" s="7" t="s">
        <v>31</v>
      </c>
      <c r="E42" s="10"/>
      <c r="F42" s="8"/>
    </row>
    <row r="43" spans="2:6" ht="17.25">
      <c r="B43" s="14" t="s">
        <v>25</v>
      </c>
      <c r="C43" s="15">
        <v>2700000</v>
      </c>
      <c r="D43" s="7" t="s">
        <v>39</v>
      </c>
      <c r="E43" s="10"/>
      <c r="F43" s="8"/>
    </row>
    <row r="44" spans="2:6" ht="17.25">
      <c r="B44" s="14" t="s">
        <v>26</v>
      </c>
      <c r="C44" s="10">
        <v>50000</v>
      </c>
      <c r="D44" s="7" t="s">
        <v>9</v>
      </c>
      <c r="E44" s="10"/>
      <c r="F44" s="8"/>
    </row>
    <row r="45" spans="2:6" ht="17.25">
      <c r="B45" s="14" t="s">
        <v>33</v>
      </c>
      <c r="C45" s="10">
        <v>550000</v>
      </c>
      <c r="D45" s="7" t="s">
        <v>40</v>
      </c>
      <c r="E45" s="10"/>
      <c r="F45" s="8"/>
    </row>
    <row r="46" spans="2:6" ht="17.25">
      <c r="B46" s="14" t="s">
        <v>34</v>
      </c>
      <c r="C46" s="10">
        <f>C33-SUM(C36:C45)</f>
        <v>204348</v>
      </c>
      <c r="D46" s="7"/>
      <c r="E46" s="10"/>
      <c r="F46" s="8"/>
    </row>
    <row r="47" spans="2:6" ht="24.75" customHeight="1">
      <c r="B47" s="14" t="s">
        <v>16</v>
      </c>
      <c r="C47" s="11">
        <f>SUM(C36:C46)</f>
        <v>3974348</v>
      </c>
      <c r="D47" s="8"/>
      <c r="E47" s="11"/>
      <c r="F47" s="8"/>
    </row>
  </sheetData>
  <mergeCells count="4">
    <mergeCell ref="B23:B24"/>
    <mergeCell ref="C23:C24"/>
    <mergeCell ref="D23:D24"/>
    <mergeCell ref="E23:E24"/>
  </mergeCells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セイブ</cp:lastModifiedBy>
  <cp:lastPrinted>2007-04-10T06:26:00Z</cp:lastPrinted>
  <dcterms:created xsi:type="dcterms:W3CDTF">1997-03-23T13:18:00Z</dcterms:created>
  <dcterms:modified xsi:type="dcterms:W3CDTF">2007-05-14T01:15:59Z</dcterms:modified>
  <cp:category/>
  <cp:version/>
  <cp:contentType/>
  <cp:contentStatus/>
</cp:coreProperties>
</file>